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8" s="1"/>
  <c r="F55"/>
  <c r="F56"/>
  <c r="F57"/>
  <c r="D23"/>
</calcChain>
</file>

<file path=xl/sharedStrings.xml><?xml version="1.0" encoding="utf-8"?>
<sst xmlns="http://schemas.openxmlformats.org/spreadsheetml/2006/main" count="139" uniqueCount="108">
  <si>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</si>
  <si>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</si>
  <si>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</si>
  <si>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</si>
  <si>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</si>
  <si>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</si>
  <si>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</si>
  <si>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</si>
  <si>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</si>
  <si>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</si>
  <si>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</si>
  <si>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</si>
  <si>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</si>
  <si>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</si>
  <si>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</si>
  <si>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</si>
  <si>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</si>
  <si>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</si>
  <si>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</si>
  <si>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</si>
  <si>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</si>
  <si>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</si>
  <si>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</si>
  <si>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</si>
  <si>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</si>
  <si>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</si>
  <si>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</si>
  <si>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</si>
  <si>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</si>
  <si>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</si>
  <si>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</si>
  <si>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</si>
  <si>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</si>
  <si>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</si>
  <si>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</si>
  <si>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</si>
  <si>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</si>
  <si>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</si>
  <si>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</si>
  <si>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</si>
  <si>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</si>
  <si>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</si>
  <si>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</si>
  <si>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</si>
  <si>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7</t>
  </si>
  <si>
    <t>14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</si>
  <si>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</si>
  <si>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</si>
  <si>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</si>
  <si>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</si>
  <si>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</si>
  <si>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</si>
  <si>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</si>
  <si>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</si>
  <si>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</si>
  <si>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</si>
  <si>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</si>
  <si>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</si>
  <si>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</si>
  <si>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</si>
  <si>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</si>
  <si>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</si>
  <si>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</si>
  <si>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</si>
  <si>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</si>
  <si>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</si>
  <si>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</si>
  <si>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</si>
  <si>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</si>
  <si>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</si>
  <si>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</si>
  <si>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</si>
  <si>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</si>
  <si>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</si>
  <si>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</si>
  <si>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</si>
  <si>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</si>
  <si>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</si>
  <si>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</si>
  <si>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</si>
  <si>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</si>
  <si>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</si>
  <si>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</si>
  <si>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</si>
  <si>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</si>
  <si>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</si>
  <si>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</si>
  <si>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 xml:space="preserve">Уборка подъездов </t>
  </si>
  <si>
    <t xml:space="preserve">Обслуживание внутридомового газового оборудования 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</si>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</sst>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7" fillId="0" borderId="30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1504.1</v>
          </cell>
          <cell r="F3">
            <v>12</v>
          </cell>
        </row>
        <row r="5">
          <cell r="E5">
            <v>1504.1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642.91449599999999</v>
          </cell>
          <cell r="H9">
            <v>0</v>
          </cell>
          <cell r="I9">
            <v>0</v>
          </cell>
          <cell r="K9">
            <v>789.55043424768007</v>
          </cell>
          <cell r="L9">
            <v>75.298145771519998</v>
          </cell>
        </row>
        <row r="10">
          <cell r="G10">
            <v>869.6566620000001</v>
          </cell>
          <cell r="H10">
            <v>89.859787700000012</v>
          </cell>
          <cell r="I10">
            <v>0</v>
          </cell>
          <cell r="K10">
            <v>356.00265115632004</v>
          </cell>
          <cell r="L10">
            <v>39.342983346480004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1942.1532000000002</v>
          </cell>
          <cell r="H13">
            <v>0</v>
          </cell>
          <cell r="I13">
            <v>0</v>
          </cell>
          <cell r="K13">
            <v>2385.1195018560002</v>
          </cell>
          <cell r="L13">
            <v>227.464982784</v>
          </cell>
        </row>
        <row r="14">
          <cell r="G14">
            <v>1452.192</v>
          </cell>
          <cell r="H14">
            <v>0</v>
          </cell>
          <cell r="I14">
            <v>0</v>
          </cell>
          <cell r="K14">
            <v>1783.40795136</v>
          </cell>
          <cell r="L14">
            <v>170.08072704</v>
          </cell>
        </row>
        <row r="15">
          <cell r="G15">
            <v>1524.78369</v>
          </cell>
          <cell r="H15">
            <v>176.65321754999999</v>
          </cell>
          <cell r="I15">
            <v>0</v>
          </cell>
          <cell r="K15">
            <v>1872.5563540152002</v>
          </cell>
          <cell r="L15">
            <v>189.18185882579999</v>
          </cell>
        </row>
        <row r="16">
          <cell r="G16">
            <v>1808.1970200000001</v>
          </cell>
          <cell r="H16">
            <v>0</v>
          </cell>
          <cell r="I16">
            <v>0</v>
          </cell>
          <cell r="K16">
            <v>2220.6105963216</v>
          </cell>
          <cell r="L16">
            <v>211.77603498240001</v>
          </cell>
        </row>
        <row r="17">
          <cell r="G17">
            <v>2712.2955300000003</v>
          </cell>
          <cell r="H17">
            <v>0</v>
          </cell>
          <cell r="I17">
            <v>0</v>
          </cell>
          <cell r="K17">
            <v>3330.9158944824003</v>
          </cell>
          <cell r="L17">
            <v>317.66405247360001</v>
          </cell>
        </row>
        <row r="18">
          <cell r="G18">
            <v>262.19068199999998</v>
          </cell>
          <cell r="H18">
            <v>0</v>
          </cell>
          <cell r="I18">
            <v>0</v>
          </cell>
          <cell r="K18">
            <v>321.99113275055998</v>
          </cell>
          <cell r="L18">
            <v>30.707772675840001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1504.1</v>
          </cell>
        </row>
        <row r="21">
          <cell r="E21">
            <v>1504.1</v>
          </cell>
          <cell r="F21">
            <v>365</v>
          </cell>
        </row>
        <row r="22">
          <cell r="E22">
            <v>1504.1</v>
          </cell>
        </row>
        <row r="26">
          <cell r="G26">
            <v>2009.1078</v>
          </cell>
          <cell r="H26">
            <v>1892.404954377</v>
          </cell>
          <cell r="I26">
            <v>0</v>
          </cell>
          <cell r="K26">
            <v>2467.3451070239998</v>
          </cell>
          <cell r="L26">
            <v>348.85100279861996</v>
          </cell>
        </row>
        <row r="27">
          <cell r="G27">
            <v>2051.5194000000001</v>
          </cell>
          <cell r="H27">
            <v>4609.2400197100005</v>
          </cell>
          <cell r="I27">
            <v>0</v>
          </cell>
          <cell r="K27">
            <v>2519.4299447520002</v>
          </cell>
          <cell r="L27">
            <v>516.82835331059994</v>
          </cell>
        </row>
        <row r="28">
          <cell r="G28">
            <v>363.76429320000005</v>
          </cell>
          <cell r="H28">
            <v>144.70679999999999</v>
          </cell>
          <cell r="I28">
            <v>0</v>
          </cell>
          <cell r="K28">
            <v>446.73165319305605</v>
          </cell>
          <cell r="L28">
            <v>51.286482019584</v>
          </cell>
        </row>
        <row r="29">
          <cell r="G29">
            <v>343.7928</v>
          </cell>
          <cell r="H29">
            <v>716.54399999999998</v>
          </cell>
          <cell r="I29">
            <v>0</v>
          </cell>
          <cell r="K29">
            <v>422.20506182400004</v>
          </cell>
          <cell r="L29">
            <v>83.257652735999997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topLeftCell="A49" workbookViewId="0">
      <selection activeCell="H20" sqref="H20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8554687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101" t="s">
        <v>20</v>
      </c>
      <c r="B1" s="101"/>
      <c r="C1" s="101"/>
      <c r="D1" s="101"/>
      <c r="E1" s="101"/>
      <c r="F1" s="101"/>
    </row>
    <row r="2" spans="1:8" ht="13.5" customHeight="1">
      <c r="A2" s="101" t="s">
        <v>44</v>
      </c>
      <c r="B2" s="101"/>
      <c r="C2" s="101"/>
      <c r="D2" s="101"/>
      <c r="E2" s="101"/>
      <c r="F2" s="101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61516.36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61516.36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302088.63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243419.57448886731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F53*D12/D28</f>
        <v>18978.540086808356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39690.515424324352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270747.09999999998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270747.09999999998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270747.09999999998</v>
      </c>
      <c r="E22" s="34"/>
      <c r="F22" s="35"/>
    </row>
    <row r="23" spans="1:7" ht="21" customHeight="1" thickBot="1">
      <c r="A23" s="9" t="s">
        <v>41</v>
      </c>
      <c r="B23" s="10" t="s">
        <v>54</v>
      </c>
      <c r="C23" s="11" t="s">
        <v>10</v>
      </c>
      <c r="D23" s="21">
        <f>D9+D12-D16</f>
        <v>92857.890000000014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92857.89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302223.53358404129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106</v>
      </c>
      <c r="E30" s="50" t="s">
        <v>107</v>
      </c>
      <c r="F30" s="51" t="s">
        <v>36</v>
      </c>
    </row>
    <row r="31" spans="1:7" ht="10.5" customHeight="1">
      <c r="A31" s="88" t="s">
        <v>55</v>
      </c>
      <c r="B31" s="52" t="s">
        <v>56</v>
      </c>
      <c r="C31" s="53" t="s">
        <v>101</v>
      </c>
      <c r="D31" s="54">
        <v>1504.1</v>
      </c>
      <c r="E31" s="54">
        <v>12</v>
      </c>
      <c r="F31" s="89">
        <f>PRODUCT([1]Работы!E3:F3,2.2)</f>
        <v>39708.239999999998</v>
      </c>
    </row>
    <row r="32" spans="1:7" ht="10.5" customHeight="1">
      <c r="A32" s="88" t="s">
        <v>57</v>
      </c>
      <c r="B32" s="55" t="s">
        <v>58</v>
      </c>
      <c r="C32" s="56"/>
      <c r="D32" s="56"/>
      <c r="E32" s="56"/>
      <c r="F32" s="90">
        <f>SUM(F33:F52)</f>
        <v>243528.27825909643</v>
      </c>
    </row>
    <row r="33" spans="1:6" ht="10.5" customHeight="1">
      <c r="A33" s="91">
        <v>1</v>
      </c>
      <c r="B33" s="57" t="s">
        <v>59</v>
      </c>
      <c r="C33" s="53" t="s">
        <v>102</v>
      </c>
      <c r="D33" s="54">
        <v>1504.1</v>
      </c>
      <c r="E33" s="54">
        <v>12</v>
      </c>
      <c r="F33" s="92">
        <f>PRODUCT([1]Работы!E5:F5,2.79)</f>
        <v>50357.267999999989</v>
      </c>
    </row>
    <row r="34" spans="1:6" ht="10.5" customHeight="1">
      <c r="A34" s="93">
        <v>2</v>
      </c>
      <c r="B34" s="58" t="s">
        <v>60</v>
      </c>
      <c r="C34" s="54" t="s">
        <v>61</v>
      </c>
      <c r="D34" s="54">
        <v>20</v>
      </c>
      <c r="E34" s="54">
        <v>1</v>
      </c>
      <c r="F34" s="94">
        <f>SUM([1]Работы!G6,[1]Работы!H6,[1]Работы!I6,[1]Работы!K6,[1]Работы!L6)</f>
        <v>6419.8451063120001</v>
      </c>
    </row>
    <row r="35" spans="1:6" ht="10.5" customHeight="1">
      <c r="A35" s="91">
        <v>3</v>
      </c>
      <c r="B35" s="58" t="s">
        <v>62</v>
      </c>
      <c r="C35" s="54" t="s">
        <v>63</v>
      </c>
      <c r="D35" s="54">
        <v>0.04</v>
      </c>
      <c r="E35" s="54">
        <v>1</v>
      </c>
      <c r="F35" s="94">
        <f>SUM([1]Работы!G7,[1]Работы!H7,[1]Работы!I7,[1]Работы!K7,[1]Работы!L7)</f>
        <v>5936.2987621050734</v>
      </c>
    </row>
    <row r="36" spans="1:6" ht="10.5" customHeight="1">
      <c r="A36" s="91">
        <v>4</v>
      </c>
      <c r="B36" s="58" t="s">
        <v>64</v>
      </c>
      <c r="C36" s="54" t="s">
        <v>65</v>
      </c>
      <c r="D36" s="54">
        <v>1</v>
      </c>
      <c r="E36" s="54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3">
        <v>5</v>
      </c>
      <c r="B37" s="59" t="s">
        <v>66</v>
      </c>
      <c r="C37" s="60" t="s">
        <v>67</v>
      </c>
      <c r="D37" s="60">
        <v>0.02</v>
      </c>
      <c r="E37" s="60">
        <v>4</v>
      </c>
      <c r="F37" s="94">
        <f>SUM([1]Работы!G9,[1]Работы!H9,[1]Работы!I9,[1]Работы!K9,[1]Работы!L9)</f>
        <v>1507.7630760192001</v>
      </c>
    </row>
    <row r="38" spans="1:6" ht="21" customHeight="1">
      <c r="A38" s="91">
        <v>6</v>
      </c>
      <c r="B38" s="58" t="s">
        <v>68</v>
      </c>
      <c r="C38" s="54" t="s">
        <v>69</v>
      </c>
      <c r="D38" s="54">
        <v>0.1</v>
      </c>
      <c r="E38" s="54">
        <v>2</v>
      </c>
      <c r="F38" s="94">
        <f>SUM([1]Работы!G10,[1]Работы!H10,[1]Работы!I10,[1]Работы!K10,[1]Работы!L10)</f>
        <v>1354.8620842028001</v>
      </c>
    </row>
    <row r="39" spans="1:6" ht="21" customHeight="1">
      <c r="A39" s="91">
        <v>7</v>
      </c>
      <c r="B39" s="58" t="s">
        <v>70</v>
      </c>
      <c r="C39" s="54" t="s">
        <v>71</v>
      </c>
      <c r="D39" s="61">
        <v>1.5</v>
      </c>
      <c r="E39" s="54">
        <v>2</v>
      </c>
      <c r="F39" s="94">
        <f>SUM([1]Работы!G11,[1]Работы!H11,[1]Работы!I11,[1]Работы!K11,[1]Работы!L11)</f>
        <v>393.76848190680005</v>
      </c>
    </row>
    <row r="40" spans="1:6" ht="21" customHeight="1">
      <c r="A40" s="93">
        <v>8</v>
      </c>
      <c r="B40" s="58" t="s">
        <v>72</v>
      </c>
      <c r="C40" s="54" t="s">
        <v>71</v>
      </c>
      <c r="D40" s="61">
        <v>1.5</v>
      </c>
      <c r="E40" s="54">
        <v>2</v>
      </c>
      <c r="F40" s="94">
        <f>SUM([1]Работы!G12,[1]Работы!H12,[1]Работы!I12,[1]Работы!K12,[1]Работы!L12)</f>
        <v>3140.0512275132</v>
      </c>
    </row>
    <row r="41" spans="1:6" ht="21" customHeight="1">
      <c r="A41" s="91">
        <v>9</v>
      </c>
      <c r="B41" s="58" t="s">
        <v>73</v>
      </c>
      <c r="C41" s="54" t="s">
        <v>71</v>
      </c>
      <c r="D41" s="61">
        <v>1.5</v>
      </c>
      <c r="E41" s="54">
        <v>2</v>
      </c>
      <c r="F41" s="94">
        <f>SUM([1]Работы!G13,[1]Работы!H13,[1]Работы!I13,[1]Работы!K13,[1]Работы!L13)</f>
        <v>4554.7376846400002</v>
      </c>
    </row>
    <row r="42" spans="1:6" ht="10.5" customHeight="1">
      <c r="A42" s="91">
        <v>10</v>
      </c>
      <c r="B42" s="58" t="s">
        <v>74</v>
      </c>
      <c r="C42" s="54" t="s">
        <v>75</v>
      </c>
      <c r="D42" s="54">
        <v>0.6</v>
      </c>
      <c r="E42" s="54">
        <v>2</v>
      </c>
      <c r="F42" s="94">
        <f>SUM([1]Работы!G14,[1]Работы!H14,[1]Работы!I14,[1]Работы!K14,[1]Работы!L14)</f>
        <v>3405.6806784</v>
      </c>
    </row>
    <row r="43" spans="1:6" ht="21" customHeight="1">
      <c r="A43" s="93">
        <v>11</v>
      </c>
      <c r="B43" s="58" t="s">
        <v>76</v>
      </c>
      <c r="C43" s="54" t="s">
        <v>77</v>
      </c>
      <c r="D43" s="54">
        <v>0.1</v>
      </c>
      <c r="E43" s="54">
        <v>3</v>
      </c>
      <c r="F43" s="94">
        <f>SUM([1]Работы!G15,[1]Работы!H15,[1]Работы!I15,[1]Работы!K15,[1]Работы!L15)</f>
        <v>3763.1751203910003</v>
      </c>
    </row>
    <row r="44" spans="1:6" ht="21" customHeight="1">
      <c r="A44" s="91">
        <v>12</v>
      </c>
      <c r="B44" s="58" t="s">
        <v>78</v>
      </c>
      <c r="C44" s="54" t="s">
        <v>79</v>
      </c>
      <c r="D44" s="54">
        <v>1.5</v>
      </c>
      <c r="E44" s="54">
        <v>2</v>
      </c>
      <c r="F44" s="94">
        <f>SUM([1]Работы!G16,[1]Работы!H16,[1]Работы!I16,[1]Работы!K16,[1]Работы!L16)</f>
        <v>4240.5836513040003</v>
      </c>
    </row>
    <row r="45" spans="1:6" ht="21" customHeight="1">
      <c r="A45" s="91">
        <v>13</v>
      </c>
      <c r="B45" s="58" t="s">
        <v>80</v>
      </c>
      <c r="C45" s="54" t="s">
        <v>79</v>
      </c>
      <c r="D45" s="54">
        <v>1.5</v>
      </c>
      <c r="E45" s="54">
        <v>3</v>
      </c>
      <c r="F45" s="94">
        <f>SUM([1]Работы!G17,[1]Работы!H17,[1]Работы!I17,[1]Работы!K17,[1]Работы!L17)</f>
        <v>6360.875476956001</v>
      </c>
    </row>
    <row r="46" spans="1:6" ht="21" customHeight="1">
      <c r="A46" s="93">
        <v>14</v>
      </c>
      <c r="B46" s="58" t="s">
        <v>81</v>
      </c>
      <c r="C46" s="54" t="s">
        <v>82</v>
      </c>
      <c r="D46" s="54">
        <v>0.09</v>
      </c>
      <c r="E46" s="54">
        <v>2</v>
      </c>
      <c r="F46" s="94">
        <f>SUM([1]Работы!G18,[1]Работы!H18,[1]Работы!I18,[1]Работы!K18,[1]Работы!L18)</f>
        <v>614.8895874264</v>
      </c>
    </row>
    <row r="47" spans="1:6" ht="21" customHeight="1">
      <c r="A47" s="91">
        <v>15</v>
      </c>
      <c r="B47" s="58" t="s">
        <v>83</v>
      </c>
      <c r="C47" s="54" t="s">
        <v>84</v>
      </c>
      <c r="D47" s="54">
        <v>1</v>
      </c>
      <c r="E47" s="54">
        <v>2</v>
      </c>
      <c r="F47" s="94">
        <f>SUM([1]Работы!G19,[1]Работы!H19,[1]Работы!I19,[1]Работы!K19,[1]Работы!L19)</f>
        <v>3036.4917897600003</v>
      </c>
    </row>
    <row r="48" spans="1:6" ht="10.5" customHeight="1">
      <c r="A48" s="91">
        <v>16</v>
      </c>
      <c r="B48" s="58" t="s">
        <v>85</v>
      </c>
      <c r="C48" s="53" t="s">
        <v>103</v>
      </c>
      <c r="D48" s="54">
        <v>1504.1</v>
      </c>
      <c r="E48" s="54">
        <v>247</v>
      </c>
      <c r="F48" s="94">
        <f>3.15*[1]Работы!E20*12</f>
        <v>56854.979999999996</v>
      </c>
    </row>
    <row r="49" spans="1:6" ht="10.5" customHeight="1">
      <c r="A49" s="93">
        <v>17</v>
      </c>
      <c r="B49" s="58" t="s">
        <v>86</v>
      </c>
      <c r="C49" s="53" t="s">
        <v>104</v>
      </c>
      <c r="D49" s="54">
        <v>1504.1</v>
      </c>
      <c r="E49" s="54">
        <v>365</v>
      </c>
      <c r="F49" s="94">
        <f>1.95*[1]Работы!E21/30*[1]Работы!F21</f>
        <v>35684.772499999999</v>
      </c>
    </row>
    <row r="50" spans="1:6" ht="10.5" customHeight="1">
      <c r="A50" s="91">
        <v>18</v>
      </c>
      <c r="B50" s="58" t="s">
        <v>87</v>
      </c>
      <c r="C50" s="53" t="s">
        <v>105</v>
      </c>
      <c r="D50" s="54">
        <v>1504.1</v>
      </c>
      <c r="E50" s="54">
        <v>48</v>
      </c>
      <c r="F50" s="94">
        <f>PRODUCT([1]Работы!E22,1.64,12)</f>
        <v>29600.687999999995</v>
      </c>
    </row>
    <row r="51" spans="1:6" ht="10.5" customHeight="1">
      <c r="A51" s="91">
        <v>19</v>
      </c>
      <c r="B51" s="62" t="s">
        <v>88</v>
      </c>
      <c r="C51" s="53"/>
      <c r="D51" s="63">
        <v>1504.1</v>
      </c>
      <c r="E51" s="64"/>
      <c r="F51" s="95">
        <v>13371</v>
      </c>
    </row>
    <row r="52" spans="1:6" ht="10.5" customHeight="1">
      <c r="A52" s="93">
        <v>20</v>
      </c>
      <c r="B52" s="58" t="s">
        <v>89</v>
      </c>
      <c r="C52" s="54"/>
      <c r="D52" s="54"/>
      <c r="E52" s="54"/>
      <c r="F52" s="96">
        <v>11584.33</v>
      </c>
    </row>
    <row r="53" spans="1:6" ht="10.5" customHeight="1">
      <c r="A53" s="97" t="s">
        <v>90</v>
      </c>
      <c r="B53" s="65" t="s">
        <v>91</v>
      </c>
      <c r="C53" s="66"/>
      <c r="D53" s="66"/>
      <c r="E53" s="66"/>
      <c r="F53" s="98">
        <f>SUM(F54:F57)</f>
        <v>18987.015324944863</v>
      </c>
    </row>
    <row r="54" spans="1:6" ht="10.5" customHeight="1">
      <c r="A54" s="99">
        <v>1</v>
      </c>
      <c r="B54" s="58" t="s">
        <v>92</v>
      </c>
      <c r="C54" s="54" t="s">
        <v>93</v>
      </c>
      <c r="D54" s="54">
        <v>0.01</v>
      </c>
      <c r="E54" s="54">
        <v>7</v>
      </c>
      <c r="F54" s="94">
        <f>SUM([1]Работы!G26,[1]Работы!H26,[1]Работы!I26,[1]Работы!K26,[1]Работы!L26)</f>
        <v>6717.7088641996206</v>
      </c>
    </row>
    <row r="55" spans="1:6" ht="10.5" customHeight="1">
      <c r="A55" s="93">
        <v>2</v>
      </c>
      <c r="B55" s="58" t="s">
        <v>94</v>
      </c>
      <c r="C55" s="54" t="s">
        <v>95</v>
      </c>
      <c r="D55" s="54">
        <v>0.01</v>
      </c>
      <c r="E55" s="54">
        <v>20</v>
      </c>
      <c r="F55" s="94">
        <f>SUM([1]Работы!G27,[1]Работы!H27,[1]Работы!I27,[1]Работы!K27,[1]Работы!L27)</f>
        <v>9697.0177177726018</v>
      </c>
    </row>
    <row r="56" spans="1:6" ht="10.5" customHeight="1">
      <c r="A56" s="99">
        <v>3</v>
      </c>
      <c r="B56" s="58" t="s">
        <v>96</v>
      </c>
      <c r="C56" s="54" t="s">
        <v>97</v>
      </c>
      <c r="D56" s="54">
        <v>0.01</v>
      </c>
      <c r="E56" s="54">
        <v>7</v>
      </c>
      <c r="F56" s="94">
        <f>SUM([1]Работы!G28,[1]Работы!H28,[1]Работы!I28,[1]Работы!K28,[1]Работы!L28)</f>
        <v>1006.48922841264</v>
      </c>
    </row>
    <row r="57" spans="1:6" ht="10.5" customHeight="1">
      <c r="A57" s="93">
        <v>4</v>
      </c>
      <c r="B57" s="58" t="s">
        <v>98</v>
      </c>
      <c r="C57" s="54" t="s">
        <v>99</v>
      </c>
      <c r="D57" s="54">
        <v>2.4E-2</v>
      </c>
      <c r="E57" s="54">
        <v>1</v>
      </c>
      <c r="F57" s="96">
        <f>SUM([1]Работы!G29,[1]Работы!H29,[1]Работы!I29,[1]Работы!K29,[1]Работы!L29)</f>
        <v>1565.79951456</v>
      </c>
    </row>
    <row r="58" spans="1:6" ht="10.5" customHeight="1" thickBot="1">
      <c r="A58" s="100" t="s">
        <v>100</v>
      </c>
      <c r="B58" s="56"/>
      <c r="C58" s="56"/>
      <c r="D58" s="56"/>
      <c r="E58" s="56"/>
      <c r="F58" s="98">
        <f>SUM(F53,F31,F32)</f>
        <v>302223.53358404129</v>
      </c>
    </row>
    <row r="59" spans="1:6" ht="10.5" customHeight="1" thickBot="1">
      <c r="A59" s="67" t="s">
        <v>49</v>
      </c>
      <c r="B59" s="68"/>
      <c r="C59" s="68"/>
      <c r="D59" s="68"/>
      <c r="E59" s="68"/>
      <c r="F59" s="69"/>
    </row>
    <row r="60" spans="1:6" ht="10.5" customHeight="1">
      <c r="A60" s="70" t="s">
        <v>3</v>
      </c>
      <c r="B60" s="71" t="s">
        <v>50</v>
      </c>
      <c r="C60" s="72" t="s">
        <v>51</v>
      </c>
      <c r="D60" s="73">
        <v>109</v>
      </c>
      <c r="E60" s="74"/>
      <c r="F60" s="75"/>
    </row>
    <row r="61" spans="1:6" ht="10.5" customHeight="1">
      <c r="A61" s="76" t="s">
        <v>6</v>
      </c>
      <c r="B61" s="77" t="s">
        <v>52</v>
      </c>
      <c r="C61" s="78" t="s">
        <v>51</v>
      </c>
      <c r="D61" s="79">
        <v>1</v>
      </c>
      <c r="E61" s="80"/>
      <c r="F61" s="81"/>
    </row>
    <row r="62" spans="1:6" ht="21" customHeight="1" thickBot="1">
      <c r="A62" s="82" t="s">
        <v>8</v>
      </c>
      <c r="B62" s="83" t="s">
        <v>53</v>
      </c>
      <c r="C62" s="84" t="s">
        <v>10</v>
      </c>
      <c r="D62" s="85">
        <v>64755.32</v>
      </c>
      <c r="E62" s="86"/>
      <c r="F62" s="87"/>
    </row>
    <row r="63" spans="1:6" ht="6.75" customHeight="1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3" t="s">
        <v>20</v>
      </c>
      <c r="E64" s="3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9:F59"/>
    <mergeCell ref="D60:F60"/>
    <mergeCell ref="D61:F61"/>
    <mergeCell ref="D62:F62"/>
    <mergeCell ref="D64:E64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2019-03-27T10:43:03Z</dcterms:modified>
</cp:coreProperties>
</file>